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ykonanie art.14(art.37)\2020\"/>
    </mc:Choice>
  </mc:AlternateContent>
  <bookViews>
    <workbookView xWindow="9045" yWindow="-285" windowWidth="9615" windowHeight="8025"/>
  </bookViews>
  <sheets>
    <sheet name="art.37" sheetId="2" r:id="rId1"/>
    <sheet name="Arkusz1" sheetId="3" r:id="rId2"/>
  </sheets>
  <calcPr calcId="162913"/>
</workbook>
</file>

<file path=xl/calcChain.xml><?xml version="1.0" encoding="utf-8"?>
<calcChain xmlns="http://schemas.openxmlformats.org/spreadsheetml/2006/main">
  <c r="B9" i="2" l="1"/>
  <c r="B16" i="2"/>
  <c r="C9" i="2"/>
  <c r="C16" i="2"/>
  <c r="D28" i="2"/>
  <c r="C24" i="2"/>
  <c r="C27" i="2"/>
  <c r="B24" i="2"/>
  <c r="B27" i="2"/>
  <c r="D21" i="2"/>
  <c r="D14" i="2"/>
  <c r="D19" i="2"/>
  <c r="D12" i="2"/>
  <c r="D10" i="2"/>
  <c r="D11" i="2"/>
  <c r="D13" i="2"/>
  <c r="D15" i="2"/>
  <c r="D17" i="2"/>
  <c r="D18" i="2"/>
  <c r="D20" i="2"/>
  <c r="D22" i="2"/>
  <c r="D25" i="2"/>
  <c r="D26" i="2"/>
  <c r="D29" i="2"/>
  <c r="D16" i="2" l="1"/>
  <c r="C8" i="2"/>
  <c r="B8" i="2"/>
  <c r="D9" i="2"/>
  <c r="C23" i="2"/>
  <c r="D27" i="2"/>
  <c r="B23" i="2"/>
  <c r="D24" i="2"/>
  <c r="C31" i="2" l="1"/>
  <c r="D8" i="2"/>
  <c r="B31" i="2"/>
  <c r="D23" i="2"/>
</calcChain>
</file>

<file path=xl/sharedStrings.xml><?xml version="1.0" encoding="utf-8"?>
<sst xmlns="http://schemas.openxmlformats.org/spreadsheetml/2006/main" count="47" uniqueCount="39">
  <si>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</si>
  <si>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</si>
  <si>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</si>
  <si>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</si>
  <si>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</si>
  <si>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</si>
  <si>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</si>
  <si>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</si>
  <si>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</si>
  <si>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</si>
  <si>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</si>
  <si>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</si>
  <si>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</si>
  <si>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</si>
  <si>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</si>
  <si>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</si>
  <si>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</si>
  <si>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</si>
  <si>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</si>
  <si>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</si>
  <si>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2 ustawy z dnia 27 sierpnia 2009 r. o finansach publicznych</t>
  </si>
  <si>
    <t>paragrafy 231, 232, 233, 433, 630, 661, 662, 663</t>
  </si>
  <si>
    <t>1) Samodzielny Szpital Miejski im. PCK</t>
  </si>
  <si>
    <t>2) Przedsiębiorstwo Usługowo-Handlowo-Produkcyjne "Lech" Sp. Z o.o.</t>
  </si>
  <si>
    <t>Kwota wykorzystanych środków, o których mowa w art. 5 ust.1 pkt 2</t>
  </si>
  <si>
    <t>końcówka § 1, 7</t>
  </si>
  <si>
    <t>Kwota zobowiązań, o których mowa w art. 72 ust.1 pkt 4</t>
  </si>
  <si>
    <t>za 2020 rok</t>
  </si>
  <si>
    <t>Plan na 2020 r.</t>
  </si>
  <si>
    <t>Wykonanie za 2020 r.</t>
  </si>
  <si>
    <t>Kwoty dotacji otrzymanych z budżetu jednostek samorządu terytorialnego w 2020 r.</t>
  </si>
  <si>
    <t>Kwoty dotacji udzielonych innym jednostkom samorządu terytorialnego w 2020 roku</t>
  </si>
  <si>
    <t>Wykaz udzielonych poręczeń     (stan na 31.12.2020 r.)</t>
  </si>
  <si>
    <t>Białystok,         maja 2021 r.</t>
  </si>
  <si>
    <t xml:space="preserve"> - od osób fizycznych na kwotę 38.759,74 zł,</t>
  </si>
  <si>
    <t xml:space="preserve"> -  z tytułu zajęcia pasa drogowego na kwotę 78.617,82 zł,</t>
  </si>
  <si>
    <t xml:space="preserve"> - z tytułu grzywien nałożonych w drodze mandatów karnych Straży Miejskiej na kwotę 17.577,72 zł</t>
  </si>
  <si>
    <t>W okresie od 1 stycznia do 31 grudnia 2020 r.  dokonano umorzeń niepodatkowych należności budżetowych na łączną kwotę 134.955,28 zł, w tym:</t>
  </si>
  <si>
    <t>(Dz.U. z 2021 r., poz. 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</si>
</sst>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3" fontId="14" fillId="0" borderId="3" xfId="0" applyNumberFormat="1" applyFont="1" applyFill="1" applyBorder="1" applyAlignment="1">
      <alignment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2" fontId="18" fillId="2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3" fontId="1" fillId="0" borderId="3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1" fillId="0" borderId="1" xfId="0" applyFont="1" applyFill="1" applyBorder="1"/>
    <xf numFmtId="3" fontId="1" fillId="0" borderId="1" xfId="0" applyNumberFormat="1" applyFont="1" applyFill="1" applyBorder="1"/>
    <xf numFmtId="0" fontId="1" fillId="2" borderId="10" xfId="0" applyFont="1" applyFill="1" applyBorder="1"/>
    <xf numFmtId="0" fontId="1" fillId="0" borderId="10" xfId="0" applyFont="1" applyFill="1" applyBorder="1"/>
    <xf numFmtId="2" fontId="5" fillId="2" borderId="1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3" fontId="20" fillId="3" borderId="0" xfId="0" applyNumberFormat="1" applyFont="1" applyFill="1" applyBorder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20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tabSelected="1" topLeftCell="A35" zoomScale="85" workbookViewId="0">
      <selection activeCell="A53" sqref="A53"/>
    </sheetView>
  </sheetViews>
  <sheetFormatPr defaultRowHeight="18.75" x14ac:dyDescent="0.3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 x14ac:dyDescent="0.3">
      <c r="A1" s="79" t="s">
        <v>12</v>
      </c>
      <c r="B1" s="79"/>
      <c r="C1" s="79"/>
      <c r="D1" s="79"/>
      <c r="E1" s="37"/>
    </row>
    <row r="2" spans="1:17" ht="16.5" customHeight="1" x14ac:dyDescent="0.3">
      <c r="A2" s="79" t="s">
        <v>27</v>
      </c>
      <c r="B2" s="79"/>
      <c r="C2" s="79"/>
      <c r="D2" s="79"/>
      <c r="E2" s="37"/>
    </row>
    <row r="3" spans="1:17" ht="6" customHeight="1" x14ac:dyDescent="0.3">
      <c r="A3" s="80"/>
      <c r="B3" s="80"/>
      <c r="C3" s="80"/>
      <c r="D3" s="80"/>
      <c r="E3" s="37"/>
    </row>
    <row r="4" spans="1:17" ht="17.25" customHeight="1" x14ac:dyDescent="0.3">
      <c r="A4" s="60" t="s">
        <v>20</v>
      </c>
      <c r="B4" s="60"/>
      <c r="C4" s="60"/>
      <c r="D4" s="60"/>
      <c r="E4" s="37"/>
    </row>
    <row r="5" spans="1:17" ht="15.75" customHeight="1" x14ac:dyDescent="0.3">
      <c r="A5" s="60" t="s">
        <v>38</v>
      </c>
      <c r="B5" s="60"/>
      <c r="C5" s="60"/>
      <c r="D5" s="60"/>
      <c r="E5" s="37"/>
    </row>
    <row r="6" spans="1:17" ht="16.5" customHeight="1" x14ac:dyDescent="0.3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 x14ac:dyDescent="0.25">
      <c r="A7" s="34" t="s">
        <v>1</v>
      </c>
      <c r="B7" s="33" t="s">
        <v>28</v>
      </c>
      <c r="C7" s="33" t="s">
        <v>29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 x14ac:dyDescent="0.3">
      <c r="A8" s="54" t="s">
        <v>5</v>
      </c>
      <c r="B8" s="55">
        <f>SUM(B9,B16)</f>
        <v>2265818413</v>
      </c>
      <c r="C8" s="55">
        <f>SUM(C9,C16)</f>
        <v>2240105246</v>
      </c>
      <c r="D8" s="56">
        <f>C8/B8*100</f>
        <v>98.865170886931082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 x14ac:dyDescent="0.2">
      <c r="A9" s="42" t="s">
        <v>2</v>
      </c>
      <c r="B9" s="43">
        <f>SUM(B10:B15)</f>
        <v>1643827672</v>
      </c>
      <c r="C9" s="43">
        <f>SUM(C10:C15)</f>
        <v>1628363865</v>
      </c>
      <c r="D9" s="44">
        <f t="shared" ref="D9:D29" si="0">C9/B9*100</f>
        <v>99.059280527794897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 x14ac:dyDescent="0.2">
      <c r="A10" s="45" t="s">
        <v>3</v>
      </c>
      <c r="B10" s="61">
        <v>487359473</v>
      </c>
      <c r="C10" s="46">
        <v>488716849</v>
      </c>
      <c r="D10" s="47">
        <f t="shared" si="0"/>
        <v>100.27851638784088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 x14ac:dyDescent="0.2">
      <c r="A11" s="45" t="s">
        <v>10</v>
      </c>
      <c r="B11" s="61">
        <v>351721968</v>
      </c>
      <c r="C11" s="46">
        <v>341697775</v>
      </c>
      <c r="D11" s="47">
        <f t="shared" si="0"/>
        <v>97.149966760108654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 x14ac:dyDescent="0.2">
      <c r="A12" s="45" t="s">
        <v>11</v>
      </c>
      <c r="B12" s="61">
        <v>21000000</v>
      </c>
      <c r="C12" s="46">
        <v>22761426</v>
      </c>
      <c r="D12" s="47">
        <f t="shared" si="0"/>
        <v>108.38774285714285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 x14ac:dyDescent="0.2">
      <c r="A13" s="45" t="s">
        <v>9</v>
      </c>
      <c r="B13" s="61">
        <v>241601522</v>
      </c>
      <c r="C13" s="46">
        <v>241601522</v>
      </c>
      <c r="D13" s="47">
        <f t="shared" si="0"/>
        <v>100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 x14ac:dyDescent="0.2">
      <c r="A14" s="48" t="s">
        <v>14</v>
      </c>
      <c r="B14" s="61">
        <v>84384725</v>
      </c>
      <c r="C14" s="46">
        <v>77655352</v>
      </c>
      <c r="D14" s="47">
        <f t="shared" si="0"/>
        <v>92.025365965226527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 x14ac:dyDescent="0.2">
      <c r="A15" s="45" t="s">
        <v>13</v>
      </c>
      <c r="B15" s="61">
        <v>457759984</v>
      </c>
      <c r="C15" s="46">
        <v>455930941</v>
      </c>
      <c r="D15" s="47">
        <f t="shared" si="0"/>
        <v>99.600436240840125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 x14ac:dyDescent="0.2">
      <c r="A16" s="42" t="s">
        <v>19</v>
      </c>
      <c r="B16" s="43">
        <f>SUM(B17:B22)</f>
        <v>621990741</v>
      </c>
      <c r="C16" s="43">
        <f>SUM(C17:C22)</f>
        <v>611741381</v>
      </c>
      <c r="D16" s="44">
        <f t="shared" si="0"/>
        <v>98.352168396667494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 x14ac:dyDescent="0.2">
      <c r="A17" s="45" t="s">
        <v>3</v>
      </c>
      <c r="B17" s="46">
        <v>65956723</v>
      </c>
      <c r="C17" s="62">
        <v>67149368</v>
      </c>
      <c r="D17" s="47">
        <f t="shared" si="0"/>
        <v>101.80822355288936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 x14ac:dyDescent="0.2">
      <c r="A18" s="45" t="s">
        <v>10</v>
      </c>
      <c r="B18" s="61">
        <v>94474585</v>
      </c>
      <c r="C18" s="46">
        <v>91782085</v>
      </c>
      <c r="D18" s="47">
        <f t="shared" si="0"/>
        <v>97.150027173974891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 x14ac:dyDescent="0.2">
      <c r="A19" s="45" t="s">
        <v>11</v>
      </c>
      <c r="B19" s="61">
        <v>4400000</v>
      </c>
      <c r="C19" s="46">
        <v>4748923</v>
      </c>
      <c r="D19" s="47">
        <f t="shared" si="0"/>
        <v>107.93006818181819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 x14ac:dyDescent="0.2">
      <c r="A20" s="45" t="s">
        <v>9</v>
      </c>
      <c r="B20" s="61">
        <v>263696592</v>
      </c>
      <c r="C20" s="46">
        <v>263696592</v>
      </c>
      <c r="D20" s="47">
        <f t="shared" si="0"/>
        <v>100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 x14ac:dyDescent="0.2">
      <c r="A21" s="48" t="s">
        <v>14</v>
      </c>
      <c r="B21" s="61">
        <v>135844892</v>
      </c>
      <c r="C21" s="46">
        <v>129311235</v>
      </c>
      <c r="D21" s="47">
        <f t="shared" si="0"/>
        <v>95.190355041100844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 x14ac:dyDescent="0.2">
      <c r="A22" s="58" t="s">
        <v>13</v>
      </c>
      <c r="B22" s="63">
        <v>57617949</v>
      </c>
      <c r="C22" s="64">
        <v>55053178</v>
      </c>
      <c r="D22" s="59">
        <f t="shared" si="0"/>
        <v>95.548659672006025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 x14ac:dyDescent="0.2">
      <c r="A23" s="54" t="s">
        <v>4</v>
      </c>
      <c r="B23" s="57">
        <f>SUM(B24,B27)</f>
        <v>2378298413</v>
      </c>
      <c r="C23" s="57">
        <f>SUM(C24,C27)</f>
        <v>2274312945</v>
      </c>
      <c r="D23" s="56">
        <f t="shared" si="0"/>
        <v>95.627736728427109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 x14ac:dyDescent="0.3">
      <c r="A24" s="49" t="s">
        <v>15</v>
      </c>
      <c r="B24" s="50">
        <f>SUM(B25:B26)</f>
        <v>1674769071</v>
      </c>
      <c r="C24" s="50">
        <f>SUM(C25:C26)</f>
        <v>1615747949</v>
      </c>
      <c r="D24" s="44">
        <f t="shared" si="0"/>
        <v>96.4758650597268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 x14ac:dyDescent="0.3">
      <c r="A25" s="51" t="s">
        <v>18</v>
      </c>
      <c r="B25" s="46">
        <v>1502237540</v>
      </c>
      <c r="C25" s="46">
        <v>1464949807</v>
      </c>
      <c r="D25" s="47">
        <f t="shared" si="0"/>
        <v>97.517853734370135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 x14ac:dyDescent="0.3">
      <c r="A26" s="51" t="s">
        <v>16</v>
      </c>
      <c r="B26" s="46">
        <v>172531531</v>
      </c>
      <c r="C26" s="46">
        <v>150798142</v>
      </c>
      <c r="D26" s="47">
        <f t="shared" si="0"/>
        <v>87.403236455370006</v>
      </c>
      <c r="E26" s="38"/>
      <c r="F26" s="2"/>
      <c r="G26" s="2"/>
      <c r="H26" s="35"/>
      <c r="I26" s="2"/>
    </row>
    <row r="27" spans="1:17" ht="23.25" customHeight="1" x14ac:dyDescent="0.3">
      <c r="A27" s="49" t="s">
        <v>17</v>
      </c>
      <c r="B27" s="50">
        <f>SUM(B28:B29)</f>
        <v>703529342</v>
      </c>
      <c r="C27" s="50">
        <f>SUM(C28:C29)</f>
        <v>658564996</v>
      </c>
      <c r="D27" s="52">
        <f t="shared" si="0"/>
        <v>93.60874617223854</v>
      </c>
      <c r="E27" s="38"/>
      <c r="F27" s="2"/>
      <c r="G27" s="2"/>
      <c r="H27" s="2"/>
      <c r="I27" s="2"/>
    </row>
    <row r="28" spans="1:17" ht="23.25" customHeight="1" x14ac:dyDescent="0.3">
      <c r="A28" s="51" t="s">
        <v>18</v>
      </c>
      <c r="B28" s="46">
        <v>486589268</v>
      </c>
      <c r="C28" s="46">
        <v>463545607</v>
      </c>
      <c r="D28" s="47">
        <f t="shared" si="0"/>
        <v>95.264247998169992</v>
      </c>
      <c r="E28" s="38"/>
      <c r="F28" s="2"/>
      <c r="G28" s="2"/>
      <c r="H28" s="2"/>
      <c r="I28" s="2"/>
    </row>
    <row r="29" spans="1:17" ht="23.25" customHeight="1" x14ac:dyDescent="0.3">
      <c r="A29" s="51" t="s">
        <v>16</v>
      </c>
      <c r="B29" s="53">
        <v>216940074</v>
      </c>
      <c r="C29" s="53">
        <v>195019389</v>
      </c>
      <c r="D29" s="47">
        <f t="shared" si="0"/>
        <v>89.895511421278485</v>
      </c>
      <c r="E29" s="38"/>
      <c r="F29" s="2"/>
      <c r="G29" s="2"/>
      <c r="H29" s="2"/>
      <c r="I29" s="2"/>
    </row>
    <row r="30" spans="1:17" ht="10.5" customHeight="1" x14ac:dyDescent="0.3">
      <c r="A30" s="67"/>
      <c r="B30" s="68"/>
      <c r="C30" s="68"/>
      <c r="D30" s="69"/>
      <c r="E30" s="38"/>
      <c r="F30" s="2"/>
      <c r="G30" s="2"/>
      <c r="H30" s="2"/>
      <c r="I30" s="2"/>
    </row>
    <row r="31" spans="1:17" ht="24.75" customHeight="1" x14ac:dyDescent="0.3">
      <c r="A31" s="70" t="s">
        <v>6</v>
      </c>
      <c r="B31" s="73">
        <f>B23-B8</f>
        <v>112480000</v>
      </c>
      <c r="C31" s="71">
        <f>C23-C8</f>
        <v>34207699</v>
      </c>
      <c r="D31" s="72" t="s">
        <v>8</v>
      </c>
      <c r="E31" s="38"/>
      <c r="F31" s="2"/>
      <c r="G31" s="2"/>
      <c r="H31" s="2"/>
      <c r="I31" s="2"/>
    </row>
    <row r="32" spans="1:17" ht="6.75" customHeight="1" x14ac:dyDescent="0.3">
      <c r="A32" s="39"/>
      <c r="B32" s="40"/>
      <c r="C32" s="40"/>
      <c r="D32" s="41"/>
      <c r="E32" s="38"/>
      <c r="F32" s="2"/>
      <c r="G32" s="2"/>
      <c r="H32" s="2"/>
      <c r="I32" s="2"/>
    </row>
    <row r="33" spans="1:9" s="37" customFormat="1" ht="35.25" customHeight="1" x14ac:dyDescent="0.3">
      <c r="A33" s="84" t="s">
        <v>37</v>
      </c>
      <c r="B33" s="84"/>
      <c r="C33" s="84"/>
      <c r="D33" s="84"/>
      <c r="E33" s="38"/>
      <c r="F33" s="38"/>
      <c r="G33" s="38"/>
      <c r="H33" s="38"/>
      <c r="I33" s="38"/>
    </row>
    <row r="34" spans="1:9" s="37" customFormat="1" ht="17.25" customHeight="1" x14ac:dyDescent="0.3">
      <c r="A34" s="85" t="s">
        <v>34</v>
      </c>
      <c r="B34" s="86"/>
      <c r="C34" s="86"/>
      <c r="D34" s="86"/>
      <c r="E34" s="38"/>
      <c r="F34" s="38"/>
      <c r="G34" s="38"/>
      <c r="H34" s="38"/>
      <c r="I34" s="38"/>
    </row>
    <row r="35" spans="1:9" s="37" customFormat="1" ht="17.25" customHeight="1" x14ac:dyDescent="0.3">
      <c r="A35" s="85" t="s">
        <v>35</v>
      </c>
      <c r="B35" s="86"/>
      <c r="C35" s="86"/>
      <c r="D35" s="86"/>
      <c r="E35" s="38"/>
      <c r="F35" s="38"/>
      <c r="G35" s="38"/>
      <c r="H35" s="38"/>
      <c r="I35" s="38"/>
    </row>
    <row r="36" spans="1:9" s="37" customFormat="1" x14ac:dyDescent="0.3">
      <c r="A36" s="85" t="s">
        <v>36</v>
      </c>
      <c r="B36" s="86"/>
      <c r="C36" s="86"/>
      <c r="D36" s="86"/>
      <c r="E36" s="38"/>
      <c r="F36" s="38"/>
      <c r="G36" s="38"/>
      <c r="H36" s="38"/>
      <c r="I36" s="38"/>
    </row>
    <row r="37" spans="1:9" s="37" customFormat="1" x14ac:dyDescent="0.3">
      <c r="B37" s="38"/>
      <c r="C37" s="38"/>
      <c r="D37" s="38"/>
      <c r="E37" s="38"/>
      <c r="F37" s="38"/>
      <c r="G37" s="38"/>
      <c r="H37" s="38"/>
      <c r="I37" s="38"/>
    </row>
    <row r="38" spans="1:9" s="37" customFormat="1" x14ac:dyDescent="0.3">
      <c r="A38" s="38"/>
      <c r="B38" s="38"/>
      <c r="C38" s="38"/>
      <c r="D38" s="38"/>
      <c r="E38" s="38"/>
      <c r="F38" s="38"/>
      <c r="G38" s="38"/>
      <c r="H38" s="38"/>
      <c r="I38" s="38"/>
    </row>
    <row r="39" spans="1:9" s="37" customFormat="1" x14ac:dyDescent="0.3">
      <c r="A39" s="65" t="s">
        <v>30</v>
      </c>
      <c r="B39" s="65"/>
      <c r="C39" s="66">
        <v>18228</v>
      </c>
      <c r="D39" s="38"/>
      <c r="E39" s="38"/>
      <c r="F39" s="38"/>
      <c r="G39" s="38"/>
      <c r="H39" s="38"/>
      <c r="I39" s="38"/>
    </row>
    <row r="40" spans="1:9" x14ac:dyDescent="0.3">
      <c r="A40" s="38"/>
      <c r="B40" s="38"/>
      <c r="C40" s="38"/>
      <c r="D40" s="38"/>
      <c r="E40" s="2"/>
      <c r="F40" s="2"/>
      <c r="G40" s="2"/>
      <c r="H40" s="2"/>
      <c r="I40" s="2"/>
    </row>
    <row r="41" spans="1:9" x14ac:dyDescent="0.3">
      <c r="A41" s="65" t="s">
        <v>31</v>
      </c>
      <c r="B41" s="65"/>
      <c r="C41" s="66">
        <v>22958593</v>
      </c>
      <c r="D41" s="38"/>
      <c r="E41" s="2"/>
      <c r="F41" s="2"/>
      <c r="G41" s="2"/>
      <c r="H41" s="2"/>
      <c r="I41" s="2"/>
    </row>
    <row r="42" spans="1:9" hidden="1" x14ac:dyDescent="0.3">
      <c r="A42" s="74" t="s">
        <v>21</v>
      </c>
      <c r="B42" s="74"/>
      <c r="C42" s="75"/>
      <c r="D42" s="38"/>
      <c r="E42" s="2"/>
      <c r="F42" s="2"/>
      <c r="G42" s="2"/>
      <c r="H42" s="2"/>
      <c r="I42" s="2"/>
    </row>
    <row r="43" spans="1:9" x14ac:dyDescent="0.3">
      <c r="A43" s="38"/>
      <c r="B43" s="38"/>
      <c r="C43" s="38"/>
      <c r="D43" s="2"/>
      <c r="E43" s="2"/>
      <c r="F43" s="2"/>
      <c r="G43" s="2"/>
      <c r="H43" s="2"/>
      <c r="I43" s="2"/>
    </row>
    <row r="44" spans="1:9" s="37" customFormat="1" ht="20.25" customHeight="1" x14ac:dyDescent="0.3">
      <c r="A44" s="38" t="s">
        <v>32</v>
      </c>
      <c r="B44" s="38"/>
      <c r="C44" s="10"/>
      <c r="D44" s="38"/>
      <c r="E44" s="38"/>
      <c r="F44" s="38"/>
      <c r="G44" s="38"/>
      <c r="H44" s="38"/>
      <c r="I44" s="38"/>
    </row>
    <row r="45" spans="1:9" s="37" customFormat="1" x14ac:dyDescent="0.3">
      <c r="A45" s="81" t="s">
        <v>22</v>
      </c>
      <c r="B45" s="82"/>
      <c r="C45" s="10"/>
      <c r="D45" s="38"/>
      <c r="E45" s="38"/>
      <c r="F45" s="38"/>
      <c r="G45" s="38"/>
      <c r="H45" s="38"/>
      <c r="I45" s="38"/>
    </row>
    <row r="46" spans="1:9" hidden="1" x14ac:dyDescent="0.3">
      <c r="A46" s="76" t="s">
        <v>23</v>
      </c>
      <c r="B46" s="77"/>
      <c r="C46" s="74"/>
      <c r="D46" s="2"/>
      <c r="E46" s="2"/>
      <c r="F46" s="2"/>
      <c r="G46" s="2"/>
      <c r="H46" s="2"/>
      <c r="I46" s="2"/>
    </row>
    <row r="47" spans="1:9" s="37" customFormat="1" x14ac:dyDescent="0.3">
      <c r="A47" s="38"/>
      <c r="B47" s="38"/>
      <c r="C47" s="83"/>
      <c r="D47" s="38"/>
      <c r="E47" s="38"/>
      <c r="F47" s="38"/>
      <c r="G47" s="38"/>
      <c r="H47" s="38"/>
      <c r="I47" s="38"/>
    </row>
    <row r="48" spans="1:9" s="37" customFormat="1" x14ac:dyDescent="0.3">
      <c r="A48" s="81" t="s">
        <v>24</v>
      </c>
      <c r="B48" s="82"/>
      <c r="C48" s="66">
        <v>182550427</v>
      </c>
      <c r="D48" s="38"/>
      <c r="E48" s="38"/>
      <c r="F48" s="38"/>
      <c r="G48" s="38"/>
      <c r="H48" s="38"/>
      <c r="I48" s="38"/>
    </row>
    <row r="49" spans="1:9" hidden="1" x14ac:dyDescent="0.3">
      <c r="A49" s="74" t="s">
        <v>25</v>
      </c>
      <c r="B49" s="74"/>
      <c r="C49" s="78"/>
      <c r="D49" s="38"/>
      <c r="E49" s="2"/>
      <c r="F49" s="2"/>
      <c r="G49" s="2"/>
      <c r="H49" s="2"/>
      <c r="I49" s="2"/>
    </row>
    <row r="50" spans="1:9" x14ac:dyDescent="0.3">
      <c r="A50" s="38"/>
      <c r="B50" s="38"/>
      <c r="C50" s="83"/>
      <c r="D50" s="38"/>
      <c r="E50" s="2"/>
      <c r="F50" s="2"/>
      <c r="G50" s="2"/>
      <c r="H50" s="2"/>
      <c r="I50" s="2"/>
    </row>
    <row r="51" spans="1:9" s="37" customFormat="1" x14ac:dyDescent="0.3">
      <c r="A51" s="81" t="s">
        <v>26</v>
      </c>
      <c r="B51" s="82"/>
      <c r="C51" s="66">
        <v>10425</v>
      </c>
      <c r="D51" s="38"/>
      <c r="E51" s="38"/>
      <c r="F51" s="38"/>
      <c r="G51" s="38"/>
      <c r="H51" s="38"/>
      <c r="I51" s="38"/>
    </row>
    <row r="52" spans="1:9" x14ac:dyDescent="0.3">
      <c r="A52" s="38"/>
      <c r="B52" s="38"/>
      <c r="C52" s="38"/>
      <c r="D52" s="38"/>
      <c r="E52" s="2"/>
      <c r="F52" s="2"/>
      <c r="G52" s="2"/>
      <c r="H52" s="2"/>
      <c r="I52" s="2"/>
    </row>
    <row r="53" spans="1:9" x14ac:dyDescent="0.3">
      <c r="A53" s="38" t="s">
        <v>33</v>
      </c>
      <c r="B53" s="2"/>
      <c r="C53" s="2"/>
      <c r="D53" s="2"/>
      <c r="E53" s="2"/>
      <c r="F53" s="2"/>
      <c r="G53" s="2"/>
      <c r="H53" s="2"/>
      <c r="I53" s="2"/>
    </row>
    <row r="54" spans="1:9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3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3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3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3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3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3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3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3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3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3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3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3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3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3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3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3">
      <c r="A185" s="2"/>
      <c r="B185" s="2"/>
      <c r="C185" s="2"/>
      <c r="D185" s="2"/>
      <c r="E185" s="2"/>
      <c r="F185" s="2"/>
      <c r="G185" s="2"/>
      <c r="H185" s="2"/>
      <c r="I185" s="2"/>
    </row>
  </sheetData>
  <mergeCells count="4">
    <mergeCell ref="A33:D33"/>
    <mergeCell ref="A1:D1"/>
    <mergeCell ref="A3:D3"/>
    <mergeCell ref="A2:D2"/>
  </mergeCells>
  <phoneticPr fontId="0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Użytkownik systemu Windows</cp:lastModifiedBy>
  <cp:lastPrinted>2021-05-21T10:26:27Z</cp:lastPrinted>
  <dcterms:created xsi:type="dcterms:W3CDTF">2002-01-07T12:55:29Z</dcterms:created>
  <dcterms:modified xsi:type="dcterms:W3CDTF">2021-05-21T10:26:28Z</dcterms:modified>
</cp:coreProperties>
</file>