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 calcOnSave="0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<sst xmlns="http://schemas.openxmlformats.org/spreadsheetml/2006/main" count="39" uniqueCount="30">
  <si>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</si>
  <si>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</si>
  <si>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</si>
  <si>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</si>
  <si>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</si>
  <si>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</si>
  <si>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</si>
  <si>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</si>
  <si>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</si>
  <si>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</si>
  <si>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</si>
  <si>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</si>
  <si>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</si>
  <si>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</si>
  <si>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</si>
  <si>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</si>
  <si>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</si>
  <si>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</si>
  <si>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</si>
  <si>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</si>
  <si>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</si>
  <si>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</si>
  <si>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 xml:space="preserve"> - od osób fizycznych na kwotę 685,79 zł,</t>
  </si>
  <si>
    <t>Plan na 2016 r.</t>
  </si>
  <si>
    <t>(Dz.U. z 2013 r., poz.885 z późn. zm)</t>
  </si>
  <si>
    <t>Wykonanie za II kwartał 2016 r.</t>
  </si>
  <si>
    <t>za II kwartał 2016 roku</t>
  </si>
  <si>
    <t>W okresie od 1 kwietnia do 30 czerwca 2016 r.  dokonano umorzeń niepodatkowych należności budżetowych na łączną kwotę 76.068,23 zł, w tym:</t>
  </si>
  <si>
    <t xml:space="preserve"> - z tytułu grzywien nałożonych w drodze mandatów karnych Straży Miejskiej na kwotę 200 zł</t>
  </si>
  <si>
    <t xml:space="preserve"> -  z tytułu zajęcia pasa drogowego na kwotę 75.868,23 zł,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</si>
</sst>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G15" sqref="G15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2" t="s">
        <v>13</v>
      </c>
      <c r="B1" s="72"/>
      <c r="C1" s="72"/>
      <c r="D1" s="72"/>
      <c r="E1" s="37"/>
    </row>
    <row r="2" spans="1:17" ht="16.5" customHeight="1">
      <c r="A2" s="72" t="s">
        <v>26</v>
      </c>
      <c r="B2" s="72"/>
      <c r="C2" s="72"/>
      <c r="D2" s="72"/>
      <c r="E2" s="37"/>
    </row>
    <row r="3" spans="1:17" ht="12" customHeight="1">
      <c r="A3" s="73"/>
      <c r="B3" s="73"/>
      <c r="C3" s="73"/>
      <c r="D3" s="73"/>
      <c r="E3" s="37"/>
    </row>
    <row r="4" spans="1:17">
      <c r="A4" s="71" t="s">
        <v>21</v>
      </c>
      <c r="B4" s="71"/>
      <c r="C4" s="71"/>
      <c r="D4" s="71"/>
      <c r="E4" s="37"/>
    </row>
    <row r="5" spans="1:17">
      <c r="A5" s="71" t="s">
        <v>24</v>
      </c>
      <c r="B5" s="71"/>
      <c r="C5" s="71"/>
      <c r="D5" s="71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23</v>
      </c>
      <c r="C7" s="33" t="s">
        <v>25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7" t="s">
        <v>5</v>
      </c>
      <c r="B8" s="79">
        <f>SUM(B9,B16)</f>
        <v>1551420153</v>
      </c>
      <c r="C8" s="79">
        <f>SUM(C9,C16)</f>
        <v>821921203</v>
      </c>
      <c r="D8" s="58">
        <f>C8/B8*100</f>
        <v>52.978633892994168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4" t="s">
        <v>2</v>
      </c>
      <c r="B9" s="74">
        <f>SUM(B10:B15)</f>
        <v>1213426794</v>
      </c>
      <c r="C9" s="74">
        <f>SUM(C10:C15)</f>
        <v>603626587</v>
      </c>
      <c r="D9" s="45">
        <f t="shared" ref="D9:D29" si="0">C9/B9*100</f>
        <v>49.745612177408368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6" t="s">
        <v>3</v>
      </c>
      <c r="B10" s="75">
        <v>534320287</v>
      </c>
      <c r="C10" s="47">
        <v>259600961</v>
      </c>
      <c r="D10" s="48">
        <f t="shared" si="0"/>
        <v>48.585271290663165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6" t="s">
        <v>11</v>
      </c>
      <c r="B11" s="75">
        <v>255620871</v>
      </c>
      <c r="C11" s="47">
        <v>117895470</v>
      </c>
      <c r="D11" s="48">
        <f t="shared" si="0"/>
        <v>46.121222237756946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6" t="s">
        <v>12</v>
      </c>
      <c r="B12" s="75">
        <v>19000000</v>
      </c>
      <c r="C12" s="47">
        <v>6988462</v>
      </c>
      <c r="D12" s="48">
        <f t="shared" si="0"/>
        <v>36.781378947368424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6" t="s">
        <v>10</v>
      </c>
      <c r="B13" s="75">
        <v>196506885</v>
      </c>
      <c r="C13" s="47">
        <v>120143896</v>
      </c>
      <c r="D13" s="48">
        <f t="shared" si="0"/>
        <v>61.139789580400702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49" t="s">
        <v>15</v>
      </c>
      <c r="B14" s="75">
        <v>15862832</v>
      </c>
      <c r="C14" s="47">
        <v>9336585</v>
      </c>
      <c r="D14" s="48">
        <f t="shared" si="0"/>
        <v>58.858248010191375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6" t="s">
        <v>14</v>
      </c>
      <c r="B15" s="75">
        <v>192115919</v>
      </c>
      <c r="C15" s="47">
        <v>89661213</v>
      </c>
      <c r="D15" s="48">
        <f t="shared" si="0"/>
        <v>46.670371443815654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4" t="s">
        <v>20</v>
      </c>
      <c r="B16" s="74">
        <f>SUM(B17:B22)</f>
        <v>337993359</v>
      </c>
      <c r="C16" s="74">
        <f>SUM(C17:C22)</f>
        <v>218294616</v>
      </c>
      <c r="D16" s="45">
        <f t="shared" si="0"/>
        <v>64.585474887984404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6" t="s">
        <v>3</v>
      </c>
      <c r="B17" s="47">
        <v>25751816</v>
      </c>
      <c r="C17" s="76">
        <v>15262776</v>
      </c>
      <c r="D17" s="48">
        <f t="shared" si="0"/>
        <v>59.268736620361061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6" t="s">
        <v>11</v>
      </c>
      <c r="B18" s="75">
        <v>69333526</v>
      </c>
      <c r="C18" s="47">
        <v>31977479</v>
      </c>
      <c r="D18" s="48">
        <f t="shared" si="0"/>
        <v>46.121235778489037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6" t="s">
        <v>12</v>
      </c>
      <c r="B19" s="75">
        <v>4500000</v>
      </c>
      <c r="C19" s="47">
        <v>1458096</v>
      </c>
      <c r="D19" s="48">
        <f t="shared" si="0"/>
        <v>32.402133333333332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6" t="s">
        <v>10</v>
      </c>
      <c r="B20" s="75">
        <v>191001307</v>
      </c>
      <c r="C20" s="47">
        <v>116221922</v>
      </c>
      <c r="D20" s="48">
        <f t="shared" si="0"/>
        <v>60.848757438083922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49" t="s">
        <v>15</v>
      </c>
      <c r="B21" s="75">
        <v>10145704</v>
      </c>
      <c r="C21" s="47">
        <v>35790987</v>
      </c>
      <c r="D21" s="48">
        <f t="shared" si="0"/>
        <v>352.76987185906472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0" t="s">
        <v>14</v>
      </c>
      <c r="B22" s="77">
        <v>37261006</v>
      </c>
      <c r="C22" s="78">
        <v>17583356</v>
      </c>
      <c r="D22" s="61">
        <f t="shared" si="0"/>
        <v>47.189697454760079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7" t="s">
        <v>4</v>
      </c>
      <c r="B23" s="59">
        <f>SUM(B24,B27)</f>
        <v>1593932969</v>
      </c>
      <c r="C23" s="59">
        <f>SUM(C24,C27)</f>
        <v>699990845</v>
      </c>
      <c r="D23" s="58">
        <f t="shared" si="0"/>
        <v>43.915952465627178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0" t="s">
        <v>16</v>
      </c>
      <c r="B24" s="51">
        <f>SUM(B25:B26)</f>
        <v>1193355827</v>
      </c>
      <c r="C24" s="51">
        <f>SUM(C25:C26)</f>
        <v>525454730</v>
      </c>
      <c r="D24" s="45">
        <f t="shared" si="0"/>
        <v>44.031689300998401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2" t="s">
        <v>19</v>
      </c>
      <c r="B25" s="47">
        <v>1023241151</v>
      </c>
      <c r="C25" s="47">
        <v>491367349</v>
      </c>
      <c r="D25" s="48">
        <f t="shared" si="0"/>
        <v>48.020679047142814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2" t="s">
        <v>17</v>
      </c>
      <c r="B26" s="47">
        <v>170114676</v>
      </c>
      <c r="C26" s="47">
        <v>34087381</v>
      </c>
      <c r="D26" s="48">
        <f t="shared" si="0"/>
        <v>20.037883739084332</v>
      </c>
      <c r="E26" s="38"/>
      <c r="F26" s="2"/>
      <c r="G26" s="2"/>
      <c r="H26" s="35"/>
      <c r="I26" s="2"/>
    </row>
    <row r="27" spans="1:17" ht="23.25" customHeight="1">
      <c r="A27" s="50" t="s">
        <v>18</v>
      </c>
      <c r="B27" s="51">
        <f>SUM(B28:B29)</f>
        <v>400577142</v>
      </c>
      <c r="C27" s="51">
        <f>SUM(C28:C29)</f>
        <v>174536115</v>
      </c>
      <c r="D27" s="53">
        <f t="shared" si="0"/>
        <v>43.571161881223865</v>
      </c>
      <c r="E27" s="38"/>
      <c r="F27" s="2"/>
      <c r="G27" s="2"/>
      <c r="H27" s="2"/>
      <c r="I27" s="2"/>
    </row>
    <row r="28" spans="1:17" ht="23.25" customHeight="1">
      <c r="A28" s="52" t="s">
        <v>19</v>
      </c>
      <c r="B28" s="47">
        <v>327512145</v>
      </c>
      <c r="C28" s="47">
        <v>167179840</v>
      </c>
      <c r="D28" s="48">
        <f t="shared" si="0"/>
        <v>51.045386423761471</v>
      </c>
      <c r="E28" s="38"/>
      <c r="F28" s="2"/>
      <c r="G28" s="2"/>
      <c r="H28" s="2"/>
      <c r="I28" s="2"/>
    </row>
    <row r="29" spans="1:17" ht="23.25" customHeight="1">
      <c r="A29" s="52" t="s">
        <v>17</v>
      </c>
      <c r="B29" s="54">
        <v>73064997</v>
      </c>
      <c r="C29" s="54">
        <v>7356275</v>
      </c>
      <c r="D29" s="48">
        <f t="shared" si="0"/>
        <v>10.068124686298146</v>
      </c>
      <c r="E29" s="38"/>
      <c r="F29" s="2"/>
      <c r="G29" s="2"/>
      <c r="H29" s="2"/>
      <c r="I29" s="2"/>
    </row>
    <row r="30" spans="1:17" ht="10.5" customHeight="1">
      <c r="A30" s="55"/>
      <c r="B30" s="56"/>
      <c r="C30" s="56"/>
      <c r="D30" s="43"/>
      <c r="E30" s="38"/>
      <c r="F30" s="2"/>
      <c r="G30" s="2"/>
      <c r="H30" s="2"/>
      <c r="I30" s="2"/>
    </row>
    <row r="31" spans="1:17" ht="24.75" customHeight="1">
      <c r="A31" s="62" t="s">
        <v>6</v>
      </c>
      <c r="B31" s="63">
        <f>B23-B8</f>
        <v>42512816</v>
      </c>
      <c r="C31" s="63"/>
      <c r="D31" s="68" t="s">
        <v>9</v>
      </c>
      <c r="E31" s="38"/>
      <c r="F31" s="2"/>
      <c r="G31" s="2"/>
      <c r="H31" s="2"/>
      <c r="I31" s="2"/>
    </row>
    <row r="32" spans="1:17" ht="24.75" customHeight="1">
      <c r="A32" s="64" t="s">
        <v>8</v>
      </c>
      <c r="B32" s="65"/>
      <c r="C32" s="66">
        <f>C8-C23</f>
        <v>121930358</v>
      </c>
      <c r="D32" s="67" t="s">
        <v>9</v>
      </c>
      <c r="E32" s="38"/>
      <c r="F32" s="2"/>
      <c r="G32" s="2"/>
      <c r="H32" s="2"/>
      <c r="I32" s="2"/>
    </row>
    <row r="33" spans="1:9" ht="15" customHeight="1">
      <c r="A33" s="40"/>
      <c r="B33" s="41"/>
      <c r="C33" s="41"/>
      <c r="D33" s="42"/>
      <c r="E33" s="38"/>
      <c r="F33" s="2"/>
      <c r="G33" s="2"/>
      <c r="H33" s="2"/>
      <c r="I33" s="2"/>
    </row>
    <row r="34" spans="1:9" s="37" customFormat="1" ht="35.25" customHeight="1">
      <c r="A34" s="70" t="s">
        <v>27</v>
      </c>
      <c r="B34" s="70"/>
      <c r="C34" s="70"/>
      <c r="D34" s="70"/>
      <c r="E34" s="38"/>
      <c r="F34" s="38"/>
      <c r="G34" s="38"/>
      <c r="H34" s="38"/>
      <c r="I34" s="38"/>
    </row>
    <row r="35" spans="1:9" s="37" customFormat="1" hidden="1">
      <c r="A35" s="39" t="s">
        <v>22</v>
      </c>
      <c r="B35" s="69"/>
      <c r="C35" s="69"/>
      <c r="D35" s="69"/>
      <c r="E35" s="38"/>
      <c r="F35" s="38"/>
      <c r="G35" s="38"/>
      <c r="H35" s="38"/>
      <c r="I35" s="38"/>
    </row>
    <row r="36" spans="1:9" s="37" customFormat="1">
      <c r="A36" s="39" t="s">
        <v>29</v>
      </c>
      <c r="B36" s="69"/>
      <c r="C36" s="69"/>
      <c r="D36" s="69"/>
      <c r="E36" s="38"/>
      <c r="F36" s="38"/>
      <c r="G36" s="38"/>
      <c r="H36" s="38"/>
      <c r="I36" s="38"/>
    </row>
    <row r="37" spans="1:9" s="37" customFormat="1">
      <c r="A37" s="39" t="s">
        <v>28</v>
      </c>
      <c r="B37" s="69"/>
      <c r="C37" s="69"/>
      <c r="D37" s="69"/>
      <c r="E37" s="38"/>
      <c r="F37" s="38"/>
      <c r="G37" s="38"/>
      <c r="H37" s="38"/>
      <c r="I37" s="38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2016-07-27T10:58:08Z</dcterms:modified>
</cp:coreProperties>
</file>